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9" i="1"/>
  <c r="E10" i="1"/>
  <c r="E11" i="1"/>
  <c r="E12" i="1"/>
  <c r="E13" i="1"/>
  <c r="E14" i="1"/>
  <c r="E15" i="1"/>
  <c r="C9" i="1"/>
  <c r="C10" i="1"/>
  <c r="C11" i="1"/>
  <c r="C12" i="1"/>
  <c r="C13" i="1"/>
  <c r="C14" i="1"/>
  <c r="C15" i="1"/>
  <c r="D9" i="1"/>
  <c r="D11" i="1"/>
  <c r="D12" i="1"/>
  <c r="D13" i="1"/>
  <c r="D14" i="1"/>
  <c r="D15" i="1"/>
  <c r="F5" i="1"/>
  <c r="F6" i="1"/>
  <c r="F7" i="1"/>
  <c r="G4" i="1"/>
  <c r="G5" i="1"/>
  <c r="G6" i="1"/>
  <c r="G7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C4" i="1"/>
  <c r="C5" i="1"/>
  <c r="C6" i="1"/>
  <c r="C7" i="1"/>
  <c r="D4" i="1"/>
  <c r="D6" i="1"/>
  <c r="D7" i="1"/>
  <c r="B9" i="1" l="1"/>
  <c r="B10" i="1"/>
  <c r="B11" i="1"/>
  <c r="B12" i="1"/>
  <c r="B13" i="1"/>
  <c r="B14" i="1"/>
  <c r="B15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<sst xmlns="http://schemas.openxmlformats.org/spreadsheetml/2006/main" count="25" uniqueCount="25">
  <si>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</si>
  <si>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</si>
  <si>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</si>
  <si>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</si>
  <si>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</si>
  <si>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</si>
  <si>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</si>
  <si>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</si>
  <si>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</si>
  <si>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</si>
  <si>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</si>
  <si>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</si>
  <si>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</si>
  <si>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</si>
  <si>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</si>
  <si>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Вес блюда, г</t>
  </si>
  <si>
    <t xml:space="preserve"> </t>
  </si>
  <si>
    <t>гор.напиток</t>
  </si>
  <si>
    <t>гор. блюдо</t>
  </si>
  <si>
    <t>Каша вязкая молочная из хлопьев овсяных "Геркулес"</t>
  </si>
  <si>
    <t>530</t>
  </si>
  <si>
    <t>546,61</t>
  </si>
  <si>
    <t>Борщ со свежей капустой, картофелем и окорочком</t>
  </si>
  <si>
    <t>815</t>
  </si>
  <si>
    <t>840,15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</si>
</sst>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0">
          <cell r="E120" t="str">
            <v>Пудинг творожно-манный с повидлом</v>
          </cell>
          <cell r="F120">
            <v>90</v>
          </cell>
          <cell r="G120">
            <v>8.82</v>
          </cell>
          <cell r="H120">
            <v>6.2</v>
          </cell>
          <cell r="I120">
            <v>20.100000000000001</v>
          </cell>
          <cell r="J120">
            <v>170.61</v>
          </cell>
          <cell r="K120" t="str">
            <v>ТТК 222/15/22</v>
          </cell>
          <cell r="L120">
            <v>46.05</v>
          </cell>
        </row>
        <row r="121">
          <cell r="F121">
            <v>205</v>
          </cell>
          <cell r="G121">
            <v>8.24</v>
          </cell>
          <cell r="H121">
            <v>9.42</v>
          </cell>
          <cell r="I121">
            <v>37.61</v>
          </cell>
          <cell r="J121">
            <v>270</v>
          </cell>
          <cell r="K121" t="str">
            <v>ТТК 173/15/22</v>
          </cell>
          <cell r="L121">
            <v>26.77</v>
          </cell>
        </row>
        <row r="122">
          <cell r="E122" t="str">
            <v>Чай с сахаром</v>
          </cell>
          <cell r="F122">
            <v>215</v>
          </cell>
          <cell r="G122">
            <v>7.0000000000000007E-2</v>
          </cell>
          <cell r="H122">
            <v>0.02</v>
          </cell>
          <cell r="I122">
            <v>15</v>
          </cell>
          <cell r="J122">
            <v>60</v>
          </cell>
          <cell r="K122" t="str">
            <v>ТК 376/15</v>
          </cell>
          <cell r="L122">
            <v>3.68</v>
          </cell>
        </row>
        <row r="123">
          <cell r="E123" t="str">
            <v>Батон подмосковный</v>
          </cell>
          <cell r="F123">
            <v>20</v>
          </cell>
          <cell r="G123">
            <v>1.5</v>
          </cell>
          <cell r="H123">
            <v>0.52</v>
          </cell>
          <cell r="I123">
            <v>10.119999999999999</v>
          </cell>
          <cell r="J123">
            <v>46</v>
          </cell>
          <cell r="K123" t="str">
            <v>ТТК 1/15/23</v>
          </cell>
        </row>
        <row r="127">
          <cell r="G127">
            <v>18.630000000000003</v>
          </cell>
          <cell r="H127">
            <v>16.16</v>
          </cell>
          <cell r="I127">
            <v>82.830000000000013</v>
          </cell>
        </row>
        <row r="128">
          <cell r="E128" t="str">
            <v>Салат "Деревенский"</v>
          </cell>
          <cell r="F128">
            <v>65</v>
          </cell>
          <cell r="G128">
            <v>0.89</v>
          </cell>
          <cell r="H128">
            <v>5.15</v>
          </cell>
          <cell r="I128">
            <v>5.56</v>
          </cell>
          <cell r="J128">
            <v>72.040000000000006</v>
          </cell>
          <cell r="K128" t="str">
            <v>ТТК 37/15/22</v>
          </cell>
          <cell r="L128">
            <v>12.18</v>
          </cell>
        </row>
        <row r="129">
          <cell r="F129">
            <v>260</v>
          </cell>
          <cell r="G129">
            <v>7.62</v>
          </cell>
          <cell r="H129">
            <v>7.15</v>
          </cell>
          <cell r="I129">
            <v>10.98</v>
          </cell>
          <cell r="J129">
            <v>147.36000000000001</v>
          </cell>
          <cell r="K129" t="str">
            <v>ТК 82/15</v>
          </cell>
          <cell r="L129">
            <v>26.27</v>
          </cell>
        </row>
        <row r="130">
          <cell r="E130" t="str">
            <v>Гуляш из свинины</v>
          </cell>
          <cell r="F130">
            <v>100</v>
          </cell>
          <cell r="G130">
            <v>15.51</v>
          </cell>
          <cell r="H130">
            <v>11.1</v>
          </cell>
          <cell r="I130">
            <v>3.5</v>
          </cell>
          <cell r="J130">
            <v>202.4</v>
          </cell>
          <cell r="K130" t="str">
            <v>ТК 401/96</v>
          </cell>
          <cell r="L130">
            <v>55.35</v>
          </cell>
        </row>
        <row r="131">
          <cell r="E131" t="str">
            <v>Рис отварной</v>
          </cell>
          <cell r="F131">
            <v>150</v>
          </cell>
          <cell r="G131">
            <v>0.06</v>
          </cell>
          <cell r="H131">
            <v>6.56</v>
          </cell>
          <cell r="I131">
            <v>30.5</v>
          </cell>
          <cell r="J131">
            <v>193.15</v>
          </cell>
          <cell r="K131" t="str">
            <v>ТТК 304/15/22</v>
          </cell>
          <cell r="L131">
            <v>14.92</v>
          </cell>
        </row>
        <row r="132">
          <cell r="E132" t="str">
            <v>Компот из смеси сухофруктов</v>
          </cell>
          <cell r="F132">
            <v>200</v>
          </cell>
          <cell r="G132">
            <v>0.9</v>
          </cell>
          <cell r="H132">
            <v>0.1</v>
          </cell>
          <cell r="I132">
            <v>34</v>
          </cell>
          <cell r="J132">
            <v>131.80000000000001</v>
          </cell>
          <cell r="K132" t="str">
            <v>ТТК 349/15/24</v>
          </cell>
          <cell r="L132">
            <v>7.38</v>
          </cell>
        </row>
        <row r="133">
          <cell r="E133" t="str">
            <v>Хлеб пшеничный</v>
          </cell>
          <cell r="F133">
            <v>20</v>
          </cell>
          <cell r="G133">
            <v>1.52</v>
          </cell>
          <cell r="H133">
            <v>0.18</v>
          </cell>
          <cell r="I133">
            <v>9.3800000000000008</v>
          </cell>
          <cell r="J133">
            <v>52.2</v>
          </cell>
          <cell r="K133" t="str">
            <v>ТТК 1/15/23</v>
          </cell>
          <cell r="L133">
            <v>2.8</v>
          </cell>
        </row>
        <row r="134">
          <cell r="E134" t="str">
            <v>Хлеб дарницкий</v>
          </cell>
          <cell r="F134">
            <v>20</v>
          </cell>
          <cell r="G134">
            <v>1.32</v>
          </cell>
          <cell r="H134">
            <v>0.22</v>
          </cell>
          <cell r="I134">
            <v>9.48</v>
          </cell>
          <cell r="J134">
            <v>41.2</v>
          </cell>
          <cell r="K134" t="str">
            <v>ТТК 1/15/23</v>
          </cell>
          <cell r="L134">
            <v>2.6</v>
          </cell>
        </row>
        <row r="137">
          <cell r="G137">
            <v>27.819999999999997</v>
          </cell>
          <cell r="H137">
            <v>30.459999999999997</v>
          </cell>
          <cell r="I137">
            <v>103.39999999999999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G23" sqref="G2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45685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15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18</v>
      </c>
      <c r="C4" s="39" t="str">
        <f>[1]Лист1!K120</f>
        <v>ТТК 222/15/22</v>
      </c>
      <c r="D4" s="7" t="str">
        <f>[1]Лист1!E120</f>
        <v>Пудинг творожно-манный с повидлом</v>
      </c>
      <c r="E4" s="8">
        <f>[1]Лист1!F120</f>
        <v>90</v>
      </c>
      <c r="F4" s="43"/>
      <c r="G4" s="43">
        <f>[1]Лист1!J120</f>
        <v>170.61</v>
      </c>
      <c r="H4" s="43">
        <f>[1]Лист1!G120</f>
        <v>8.82</v>
      </c>
      <c r="I4" s="43">
        <f>[1]Лист1!H120</f>
        <v>6.2</v>
      </c>
      <c r="J4" s="43">
        <f>[1]Лист1!I120</f>
        <v>20.100000000000001</v>
      </c>
    </row>
    <row r="5" spans="1:11" ht="28.2">
      <c r="A5" s="9"/>
      <c r="B5" s="10"/>
      <c r="C5" s="27" t="str">
        <f>[1]Лист1!K121</f>
        <v>ТТК 173/15/22</v>
      </c>
      <c r="D5" s="37" t="s">
        <v>19</v>
      </c>
      <c r="E5" s="25">
        <f>[1]Лист1!F121</f>
        <v>205</v>
      </c>
      <c r="F5" s="25">
        <f>[1]Лист1!L120</f>
        <v>46.05</v>
      </c>
      <c r="G5" s="25">
        <f>[1]Лист1!J121</f>
        <v>270</v>
      </c>
      <c r="H5" s="25">
        <f>[1]Лист1!G121</f>
        <v>8.24</v>
      </c>
      <c r="I5" s="25">
        <f>[1]Лист1!H121</f>
        <v>9.42</v>
      </c>
      <c r="J5" s="32">
        <f>[1]Лист1!I121</f>
        <v>37.61</v>
      </c>
    </row>
    <row r="6" spans="1:11">
      <c r="A6" s="9"/>
      <c r="B6" s="10" t="s">
        <v>17</v>
      </c>
      <c r="C6" s="27" t="str">
        <f>[1]Лист1!K122</f>
        <v>ТК 376/15</v>
      </c>
      <c r="D6" s="37" t="str">
        <f>[1]Лист1!E122</f>
        <v>Чай с сахаром</v>
      </c>
      <c r="E6" s="25">
        <f>[1]Лист1!F122</f>
        <v>215</v>
      </c>
      <c r="F6" s="25">
        <f>[1]Лист1!L121</f>
        <v>26.77</v>
      </c>
      <c r="G6" s="25">
        <f>[1]Лист1!J122</f>
        <v>60</v>
      </c>
      <c r="H6" s="25">
        <f>[1]Лист1!G122</f>
        <v>7.0000000000000007E-2</v>
      </c>
      <c r="I6" s="25">
        <f>[1]Лист1!H122</f>
        <v>0.02</v>
      </c>
      <c r="J6" s="32">
        <f>[1]Лист1!I122</f>
        <v>15</v>
      </c>
    </row>
    <row r="7" spans="1:11">
      <c r="A7" s="9"/>
      <c r="B7" s="13" t="s">
        <v>13</v>
      </c>
      <c r="C7" s="27" t="str">
        <f>[1]Лист1!K123</f>
        <v>ТТК 1/15/23</v>
      </c>
      <c r="D7" s="11" t="str">
        <f>[1]Лист1!E123</f>
        <v>Батон подмосковный</v>
      </c>
      <c r="E7" s="12">
        <f>[1]Лист1!F123</f>
        <v>20</v>
      </c>
      <c r="F7" s="12">
        <f>[1]Лист1!L122</f>
        <v>3.68</v>
      </c>
      <c r="G7" s="25">
        <f>[1]Лист1!J123</f>
        <v>46</v>
      </c>
      <c r="H7" s="12">
        <f>[1]Лист1!G123</f>
        <v>1.5</v>
      </c>
      <c r="I7" s="12">
        <f>[1]Лист1!H123</f>
        <v>0.52</v>
      </c>
      <c r="J7" s="24">
        <f>[1]Лист1!I123</f>
        <v>10.119999999999999</v>
      </c>
    </row>
    <row r="8" spans="1:11">
      <c r="A8" s="14"/>
      <c r="B8" s="15"/>
      <c r="C8" s="16"/>
      <c r="D8" s="17"/>
      <c r="E8" s="18" t="s">
        <v>20</v>
      </c>
      <c r="F8" s="33">
        <v>81</v>
      </c>
      <c r="G8" s="26" t="s">
        <v>21</v>
      </c>
      <c r="H8" s="26">
        <f>[1]Лист1!G127</f>
        <v>18.630000000000003</v>
      </c>
      <c r="I8" s="26">
        <f>[1]Лист1!H127</f>
        <v>16.16</v>
      </c>
      <c r="J8" s="44">
        <f>[1]Лист1!I127</f>
        <v>82.830000000000013</v>
      </c>
    </row>
    <row r="9" spans="1:11">
      <c r="A9" s="9" t="s">
        <v>14</v>
      </c>
      <c r="B9" s="19" t="str">
        <f>#REF!</f>
        <v>закуска</v>
      </c>
      <c r="C9" s="25" t="str">
        <f>[1]Лист1!K128</f>
        <v>ТТК 37/15/22</v>
      </c>
      <c r="D9" s="38" t="str">
        <f>[1]Лист1!E128</f>
        <v>Салат "Деревенский"</v>
      </c>
      <c r="E9" s="31">
        <f>[1]Лист1!F128</f>
        <v>65</v>
      </c>
      <c r="F9" s="31">
        <f>[1]Лист1!L128</f>
        <v>12.18</v>
      </c>
      <c r="G9" s="31">
        <f>[1]Лист1!J128</f>
        <v>72.040000000000006</v>
      </c>
      <c r="H9" s="31">
        <f>[1]Лист1!G128</f>
        <v>0.89</v>
      </c>
      <c r="I9" s="31">
        <f>[1]Лист1!H128</f>
        <v>5.15</v>
      </c>
      <c r="J9" s="31">
        <f>[1]Лист1!I128</f>
        <v>5.56</v>
      </c>
    </row>
    <row r="10" spans="1:11" ht="27.6">
      <c r="A10" s="9"/>
      <c r="B10" s="10" t="str">
        <f>#REF!</f>
        <v>1 блюдо</v>
      </c>
      <c r="C10" s="25" t="str">
        <f>[1]Лист1!K129</f>
        <v>ТК 82/15</v>
      </c>
      <c r="D10" s="38" t="s">
        <v>22</v>
      </c>
      <c r="E10" s="31">
        <f>[1]Лист1!F129</f>
        <v>260</v>
      </c>
      <c r="F10" s="31">
        <f>[1]Лист1!L129</f>
        <v>26.27</v>
      </c>
      <c r="G10" s="31">
        <f>[1]Лист1!J129</f>
        <v>147.36000000000001</v>
      </c>
      <c r="H10" s="31">
        <f>[1]Лист1!G129</f>
        <v>7.62</v>
      </c>
      <c r="I10" s="31">
        <f>[1]Лист1!H129</f>
        <v>7.15</v>
      </c>
      <c r="J10" s="31">
        <f>[1]Лист1!I129</f>
        <v>10.98</v>
      </c>
    </row>
    <row r="11" spans="1:11">
      <c r="A11" s="9"/>
      <c r="B11" s="10" t="str">
        <f>#REF!</f>
        <v>2 блюдо</v>
      </c>
      <c r="C11" s="28" t="str">
        <f>[1]Лист1!K130</f>
        <v>ТК 401/96</v>
      </c>
      <c r="D11" s="37" t="str">
        <f>[1]Лист1!E130</f>
        <v>Гуляш из свинины</v>
      </c>
      <c r="E11" s="25">
        <f>[1]Лист1!F130</f>
        <v>100</v>
      </c>
      <c r="F11" s="25">
        <f>[1]Лист1!L130</f>
        <v>55.35</v>
      </c>
      <c r="G11" s="25">
        <f>[1]Лист1!J130</f>
        <v>202.4</v>
      </c>
      <c r="H11" s="25">
        <f>[1]Лист1!G130</f>
        <v>15.51</v>
      </c>
      <c r="I11" s="25">
        <f>[1]Лист1!H130</f>
        <v>11.1</v>
      </c>
      <c r="J11" s="32">
        <f>[1]Лист1!I130</f>
        <v>3.5</v>
      </c>
    </row>
    <row r="12" spans="1:11">
      <c r="A12" s="9"/>
      <c r="B12" s="10" t="str">
        <f>#REF!</f>
        <v>гарнир</v>
      </c>
      <c r="C12" s="40" t="str">
        <f>[1]Лист1!K131</f>
        <v>ТТК 304/15/22</v>
      </c>
      <c r="D12" s="38" t="str">
        <f>[1]Лист1!E131</f>
        <v>Рис отварной</v>
      </c>
      <c r="E12" s="31">
        <f>[1]Лист1!F131</f>
        <v>150</v>
      </c>
      <c r="F12" s="31">
        <f>[1]Лист1!L131</f>
        <v>14.92</v>
      </c>
      <c r="G12" s="31">
        <f>[1]Лист1!J131</f>
        <v>193.15</v>
      </c>
      <c r="H12" s="31">
        <f>[1]Лист1!G131</f>
        <v>0.06</v>
      </c>
      <c r="I12" s="31">
        <f>[1]Лист1!H131</f>
        <v>6.56</v>
      </c>
      <c r="J12" s="31">
        <f>[1]Лист1!I131</f>
        <v>30.5</v>
      </c>
    </row>
    <row r="13" spans="1:11">
      <c r="A13" s="9"/>
      <c r="B13" s="41" t="str">
        <f>#REF!</f>
        <v>напиток</v>
      </c>
      <c r="C13" s="25" t="str">
        <f>[1]Лист1!K132</f>
        <v>ТТК 349/15/24</v>
      </c>
      <c r="D13" s="38" t="str">
        <f>[1]Лист1!E132</f>
        <v>Компот из смеси сухофруктов</v>
      </c>
      <c r="E13" s="31">
        <f>[1]Лист1!F132</f>
        <v>200</v>
      </c>
      <c r="F13" s="31">
        <f>[1]Лист1!L132</f>
        <v>7.38</v>
      </c>
      <c r="G13" s="31">
        <f>[1]Лист1!J132</f>
        <v>131.80000000000001</v>
      </c>
      <c r="H13" s="31">
        <f>[1]Лист1!G132</f>
        <v>0.9</v>
      </c>
      <c r="I13" s="31">
        <f>[1]Лист1!H132</f>
        <v>0.1</v>
      </c>
      <c r="J13" s="31">
        <f>[1]Лист1!I132</f>
        <v>34</v>
      </c>
    </row>
    <row r="14" spans="1:11">
      <c r="A14" s="9"/>
      <c r="B14" s="10" t="str">
        <f>#REF!</f>
        <v>хлеб бел.</v>
      </c>
      <c r="C14" s="29" t="str">
        <f>[1]Лист1!K133</f>
        <v>ТТК 1/15/23</v>
      </c>
      <c r="D14" s="20" t="str">
        <f>[1]Лист1!E133</f>
        <v>Хлеб пшеничный</v>
      </c>
      <c r="E14" s="31">
        <f>[1]Лист1!F133</f>
        <v>20</v>
      </c>
      <c r="F14" s="31">
        <f>[1]Лист1!L133</f>
        <v>2.8</v>
      </c>
      <c r="G14" s="31">
        <f>[1]Лист1!J133</f>
        <v>52.2</v>
      </c>
      <c r="H14" s="31">
        <f>[1]Лист1!G133</f>
        <v>1.52</v>
      </c>
      <c r="I14" s="31">
        <f>[1]Лист1!H133</f>
        <v>0.18</v>
      </c>
      <c r="J14" s="31">
        <f>[1]Лист1!I133</f>
        <v>9.3800000000000008</v>
      </c>
    </row>
    <row r="15" spans="1:11">
      <c r="A15" s="9"/>
      <c r="B15" s="10" t="str">
        <f>#REF!</f>
        <v>хлеб черн.</v>
      </c>
      <c r="C15" s="30" t="str">
        <f>[1]Лист1!K134</f>
        <v>ТТК 1/15/23</v>
      </c>
      <c r="D15" s="21" t="str">
        <f>[1]Лист1!E134</f>
        <v>Хлеб дарницкий</v>
      </c>
      <c r="E15" s="42">
        <f>[1]Лист1!F134</f>
        <v>20</v>
      </c>
      <c r="F15" s="42">
        <f>[1]Лист1!L134</f>
        <v>2.6</v>
      </c>
      <c r="G15" s="42">
        <f>[1]Лист1!J134</f>
        <v>41.2</v>
      </c>
      <c r="H15" s="42">
        <f>[1]Лист1!G134</f>
        <v>1.32</v>
      </c>
      <c r="I15" s="42">
        <f>[1]Лист1!H134</f>
        <v>0.22</v>
      </c>
      <c r="J15" s="45">
        <f>[1]Лист1!I134</f>
        <v>9.48</v>
      </c>
    </row>
    <row r="16" spans="1:11">
      <c r="A16" s="14"/>
      <c r="B16" s="15"/>
      <c r="C16" s="15"/>
      <c r="D16" s="22"/>
      <c r="E16" s="26" t="s">
        <v>23</v>
      </c>
      <c r="F16" s="33">
        <v>121.5</v>
      </c>
      <c r="G16" s="26" t="s">
        <v>24</v>
      </c>
      <c r="H16" s="26">
        <f>[1]Лист1!G137</f>
        <v>27.819999999999997</v>
      </c>
      <c r="I16" s="26">
        <f>[1]Лист1!H137</f>
        <v>30.459999999999997</v>
      </c>
      <c r="J16" s="44">
        <f>[1]Лист1!I137</f>
        <v>103.39999999999999</v>
      </c>
    </row>
    <row r="19" spans="6:6">
      <c r="F19" t="s">
        <v>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2025-01-26T13:57:11Z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